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Gonflage" sheetId="1" r:id="rId1"/>
  </sheets>
  <definedNames>
    <definedName name="_xlnm.Print_Area" localSheetId="0">'Gonflage'!$A$4:$G$47</definedName>
  </definedNames>
  <calcPr fullCalcOnLoad="1"/>
</workbook>
</file>

<file path=xl/sharedStrings.xml><?xml version="1.0" encoding="utf-8"?>
<sst xmlns="http://schemas.openxmlformats.org/spreadsheetml/2006/main" count="33" uniqueCount="25">
  <si>
    <t>NITROX</t>
  </si>
  <si>
    <t>GONFLAGE DES BLOCS</t>
  </si>
  <si>
    <t>Pression restante</t>
  </si>
  <si>
    <t>Composition du Nitrox restant</t>
  </si>
  <si>
    <t>Volume du bloc</t>
  </si>
  <si>
    <t>FINAL</t>
  </si>
  <si>
    <t>INITIAL</t>
  </si>
  <si>
    <t>Pression souhaitée</t>
  </si>
  <si>
    <t>Composition du Nitrox souhaité</t>
  </si>
  <si>
    <t>GONFLAGE</t>
  </si>
  <si>
    <t>INFOS COMPLEMENTAIRES</t>
  </si>
  <si>
    <t>PLONGEE</t>
  </si>
  <si>
    <t>Profondeur max a ne pas dépasser</t>
  </si>
  <si>
    <t>bars</t>
  </si>
  <si>
    <t>%</t>
  </si>
  <si>
    <t>litres</t>
  </si>
  <si>
    <t>mètres</t>
  </si>
  <si>
    <t>Pression d'O2 restante après le gonflage</t>
  </si>
  <si>
    <t>Profondeur max équivallente pour table à l'air</t>
  </si>
  <si>
    <t>Delta de pression d'O2 à injecter dans le bloc</t>
  </si>
  <si>
    <t>Pression bloc à la fin du remplissage d'O2</t>
  </si>
  <si>
    <t xml:space="preserve">Edition A du 05/03/2004 </t>
  </si>
  <si>
    <t>Pression dans la bouteille d'O2 avant gonflage</t>
  </si>
  <si>
    <t>Volume de la bouteille d'O2</t>
  </si>
  <si>
    <t>Gonflage possible sans surpresseur d'O2 ou pas?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</si>
</sst>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3" fillId="5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3" fillId="7" borderId="0" xfId="0" applyFont="1" applyFill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47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1.421875" style="1" customWidth="1"/>
  </cols>
  <sheetData>
    <row r="4" spans="1:7" ht="30">
      <c r="A4" s="24" t="s">
        <v>21</v>
      </c>
      <c r="B4" s="29" t="s">
        <v>0</v>
      </c>
      <c r="C4" s="30"/>
      <c r="D4" s="30"/>
      <c r="E4" s="30"/>
      <c r="F4" s="30"/>
      <c r="G4" s="17"/>
    </row>
    <row r="5" spans="1:7" ht="30">
      <c r="A5" s="25"/>
      <c r="B5" s="29" t="s">
        <v>1</v>
      </c>
      <c r="C5" s="30"/>
      <c r="D5" s="30"/>
      <c r="E5" s="30"/>
      <c r="F5" s="30"/>
      <c r="G5" s="17"/>
    </row>
    <row r="6" spans="1:7" ht="15.75">
      <c r="A6" s="17"/>
      <c r="B6" s="17"/>
      <c r="C6" s="17"/>
      <c r="D6" s="17"/>
      <c r="E6" s="17"/>
      <c r="F6" s="18"/>
      <c r="G6" s="17"/>
    </row>
    <row r="7" spans="1:7" ht="15.75">
      <c r="A7" s="2"/>
      <c r="B7" s="2"/>
      <c r="C7" s="2"/>
      <c r="D7" s="2"/>
      <c r="E7" s="2"/>
      <c r="F7" s="3"/>
      <c r="G7" s="2"/>
    </row>
    <row r="8" spans="1:7" ht="20.25">
      <c r="A8" s="2"/>
      <c r="B8" s="31" t="s">
        <v>6</v>
      </c>
      <c r="C8" s="31"/>
      <c r="D8" s="31"/>
      <c r="E8" s="31"/>
      <c r="F8" s="31"/>
      <c r="G8" s="2"/>
    </row>
    <row r="9" spans="1:7" ht="16.5" thickBot="1">
      <c r="A9" s="2"/>
      <c r="B9" s="2"/>
      <c r="C9" s="2"/>
      <c r="D9" s="2"/>
      <c r="E9" s="2"/>
      <c r="F9" s="3"/>
      <c r="G9" s="2"/>
    </row>
    <row r="10" spans="1:7" ht="17.25" thickBot="1" thickTop="1">
      <c r="A10" s="2"/>
      <c r="B10" s="2" t="s">
        <v>2</v>
      </c>
      <c r="C10" s="2"/>
      <c r="D10" s="2"/>
      <c r="E10" s="2"/>
      <c r="F10" s="21"/>
      <c r="G10" s="2" t="s">
        <v>13</v>
      </c>
    </row>
    <row r="11" spans="1:7" ht="17.25" thickBot="1" thickTop="1">
      <c r="A11" s="2"/>
      <c r="B11" s="2"/>
      <c r="C11" s="2"/>
      <c r="D11" s="2"/>
      <c r="E11" s="2"/>
      <c r="F11" s="4"/>
      <c r="G11" s="2"/>
    </row>
    <row r="12" spans="1:7" ht="17.25" thickBot="1" thickTop="1">
      <c r="A12" s="2"/>
      <c r="B12" s="2" t="s">
        <v>3</v>
      </c>
      <c r="C12" s="2"/>
      <c r="D12" s="2"/>
      <c r="E12" s="2"/>
      <c r="F12" s="21"/>
      <c r="G12" s="2" t="s">
        <v>14</v>
      </c>
    </row>
    <row r="13" spans="1:7" ht="17.25" thickBot="1" thickTop="1">
      <c r="A13" s="2"/>
      <c r="B13" s="2"/>
      <c r="C13" s="2"/>
      <c r="D13" s="2"/>
      <c r="E13" s="2"/>
      <c r="F13" s="3"/>
      <c r="G13" s="2"/>
    </row>
    <row r="14" spans="1:7" ht="17.25" thickBot="1" thickTop="1">
      <c r="A14" s="2"/>
      <c r="B14" s="2" t="s">
        <v>4</v>
      </c>
      <c r="C14" s="2"/>
      <c r="D14" s="2"/>
      <c r="E14" s="2"/>
      <c r="F14" s="21"/>
      <c r="G14" s="2" t="s">
        <v>15</v>
      </c>
    </row>
    <row r="15" spans="1:7" ht="16.5" thickTop="1">
      <c r="A15" s="2"/>
      <c r="B15" s="2"/>
      <c r="C15" s="2"/>
      <c r="D15" s="2"/>
      <c r="E15" s="2"/>
      <c r="F15" s="3"/>
      <c r="G15" s="2"/>
    </row>
    <row r="16" spans="1:7" ht="15.75">
      <c r="A16" s="5"/>
      <c r="B16" s="5"/>
      <c r="C16" s="5"/>
      <c r="D16" s="5"/>
      <c r="E16" s="5"/>
      <c r="F16" s="6"/>
      <c r="G16" s="5"/>
    </row>
    <row r="17" spans="1:7" ht="20.25">
      <c r="A17" s="5"/>
      <c r="B17" s="32" t="s">
        <v>5</v>
      </c>
      <c r="C17" s="32"/>
      <c r="D17" s="32"/>
      <c r="E17" s="32"/>
      <c r="F17" s="32"/>
      <c r="G17" s="5"/>
    </row>
    <row r="18" spans="1:7" ht="16.5" thickBot="1">
      <c r="A18" s="5"/>
      <c r="B18" s="5"/>
      <c r="C18" s="5"/>
      <c r="D18" s="5"/>
      <c r="E18" s="5"/>
      <c r="F18" s="6"/>
      <c r="G18" s="5"/>
    </row>
    <row r="19" spans="1:7" ht="17.25" thickBot="1" thickTop="1">
      <c r="A19" s="5"/>
      <c r="B19" s="5" t="s">
        <v>7</v>
      </c>
      <c r="C19" s="5"/>
      <c r="D19" s="5"/>
      <c r="E19" s="5"/>
      <c r="F19" s="21"/>
      <c r="G19" s="5" t="s">
        <v>13</v>
      </c>
    </row>
    <row r="20" spans="1:7" ht="17.25" thickBot="1" thickTop="1">
      <c r="A20" s="5"/>
      <c r="B20" s="5"/>
      <c r="C20" s="5"/>
      <c r="D20" s="5"/>
      <c r="E20" s="5"/>
      <c r="F20" s="6"/>
      <c r="G20" s="5"/>
    </row>
    <row r="21" spans="1:7" ht="17.25" thickBot="1" thickTop="1">
      <c r="A21" s="5"/>
      <c r="B21" s="5" t="s">
        <v>8</v>
      </c>
      <c r="C21" s="5"/>
      <c r="D21" s="5"/>
      <c r="E21" s="5"/>
      <c r="F21" s="21"/>
      <c r="G21" s="5" t="s">
        <v>14</v>
      </c>
    </row>
    <row r="22" spans="1:7" ht="16.5" thickTop="1">
      <c r="A22" s="5"/>
      <c r="B22" s="5"/>
      <c r="C22" s="5"/>
      <c r="D22" s="5"/>
      <c r="E22" s="5"/>
      <c r="F22" s="7"/>
      <c r="G22" s="5"/>
    </row>
    <row r="23" spans="1:7" ht="15.75">
      <c r="A23" s="8"/>
      <c r="B23" s="8"/>
      <c r="C23" s="8"/>
      <c r="D23" s="8"/>
      <c r="E23" s="8"/>
      <c r="F23" s="9"/>
      <c r="G23" s="8"/>
    </row>
    <row r="24" spans="1:7" ht="20.25">
      <c r="A24" s="8"/>
      <c r="B24" s="26" t="s">
        <v>9</v>
      </c>
      <c r="C24" s="26"/>
      <c r="D24" s="26"/>
      <c r="E24" s="26"/>
      <c r="F24" s="26"/>
      <c r="G24" s="8"/>
    </row>
    <row r="25" spans="1:7" ht="21" thickBot="1">
      <c r="A25" s="8"/>
      <c r="B25" s="23"/>
      <c r="C25" s="23"/>
      <c r="D25" s="23"/>
      <c r="E25" s="23"/>
      <c r="F25" s="23"/>
      <c r="G25" s="8"/>
    </row>
    <row r="26" spans="1:7" ht="17.25" thickBot="1" thickTop="1">
      <c r="A26" s="8"/>
      <c r="B26" s="8" t="s">
        <v>19</v>
      </c>
      <c r="C26" s="8"/>
      <c r="D26" s="8"/>
      <c r="E26" s="8"/>
      <c r="F26" s="19">
        <f>IF(F21="","",(F19*((F21/100)-0.21)+F10*(0.21-(F12/100)))/0.79)</f>
      </c>
      <c r="G26" s="8" t="s">
        <v>13</v>
      </c>
    </row>
    <row r="27" spans="1:7" ht="17.25" thickBot="1" thickTop="1">
      <c r="A27" s="8"/>
      <c r="B27" s="8"/>
      <c r="C27" s="8"/>
      <c r="D27" s="8"/>
      <c r="E27" s="8"/>
      <c r="F27" s="9"/>
      <c r="G27" s="8"/>
    </row>
    <row r="28" spans="1:7" ht="17.25" thickBot="1" thickTop="1">
      <c r="A28" s="8"/>
      <c r="B28" s="8" t="s">
        <v>20</v>
      </c>
      <c r="C28" s="8"/>
      <c r="D28" s="8"/>
      <c r="E28" s="8"/>
      <c r="F28" s="19">
        <f>IF(F26="","",F26+F10)</f>
      </c>
      <c r="G28" s="8" t="s">
        <v>13</v>
      </c>
    </row>
    <row r="29" spans="1:7" ht="16.5" thickTop="1">
      <c r="A29" s="8"/>
      <c r="B29" s="8"/>
      <c r="C29" s="8"/>
      <c r="D29" s="8"/>
      <c r="E29" s="8"/>
      <c r="F29" s="10"/>
      <c r="G29" s="8"/>
    </row>
    <row r="30" spans="1:7" ht="15.75">
      <c r="A30" s="11"/>
      <c r="B30" s="11"/>
      <c r="C30" s="11"/>
      <c r="D30" s="11"/>
      <c r="E30" s="11"/>
      <c r="F30" s="12"/>
      <c r="G30" s="11"/>
    </row>
    <row r="31" spans="1:7" ht="20.25">
      <c r="A31" s="11"/>
      <c r="B31" s="27" t="s">
        <v>10</v>
      </c>
      <c r="C31" s="27"/>
      <c r="D31" s="27"/>
      <c r="E31" s="27"/>
      <c r="F31" s="27"/>
      <c r="G31" s="11"/>
    </row>
    <row r="32" spans="1:7" ht="16.5" thickBot="1">
      <c r="A32" s="11"/>
      <c r="B32" s="11"/>
      <c r="C32" s="11"/>
      <c r="D32" s="11"/>
      <c r="E32" s="11"/>
      <c r="F32" s="12"/>
      <c r="G32" s="11"/>
    </row>
    <row r="33" spans="1:7" ht="17.25" thickBot="1" thickTop="1">
      <c r="A33" s="11"/>
      <c r="B33" s="13" t="s">
        <v>22</v>
      </c>
      <c r="C33" s="13"/>
      <c r="D33" s="13"/>
      <c r="E33" s="13"/>
      <c r="F33" s="22"/>
      <c r="G33" s="11" t="s">
        <v>13</v>
      </c>
    </row>
    <row r="34" spans="1:7" ht="17.25" thickBot="1" thickTop="1">
      <c r="A34" s="11"/>
      <c r="B34" s="13"/>
      <c r="C34" s="13"/>
      <c r="D34" s="13"/>
      <c r="E34" s="13"/>
      <c r="F34" s="12"/>
      <c r="G34" s="11"/>
    </row>
    <row r="35" spans="1:7" ht="17.25" thickBot="1" thickTop="1">
      <c r="A35" s="11"/>
      <c r="B35" s="11" t="s">
        <v>23</v>
      </c>
      <c r="C35" s="11"/>
      <c r="D35" s="11"/>
      <c r="E35" s="11"/>
      <c r="F35" s="21"/>
      <c r="G35" s="11" t="s">
        <v>15</v>
      </c>
    </row>
    <row r="36" spans="1:7" ht="17.25" thickBot="1" thickTop="1">
      <c r="A36" s="11"/>
      <c r="B36" s="11"/>
      <c r="C36" s="11"/>
      <c r="D36" s="11"/>
      <c r="E36" s="11"/>
      <c r="F36" s="14"/>
      <c r="G36" s="11"/>
    </row>
    <row r="37" spans="1:27" ht="17.25" thickBot="1" thickTop="1">
      <c r="A37" s="11"/>
      <c r="B37" s="11" t="s">
        <v>17</v>
      </c>
      <c r="C37" s="11"/>
      <c r="D37" s="11"/>
      <c r="E37" s="11"/>
      <c r="F37" s="19">
        <f>IF(F33="","",IF(F35="","",IF(AA37&lt;F28,"Oxygène!",AA37)))</f>
      </c>
      <c r="G37" s="11" t="s">
        <v>13</v>
      </c>
      <c r="AA37" s="19">
        <f>IF(F14="","",IF($F$33="","",($F$33*$F$35-(IF(($F$28-$F$10)&lt;0,0,($F$28-$F$10)*$F$14)))/$F$35))</f>
      </c>
    </row>
    <row r="38" spans="1:7" ht="17.25" thickBot="1" thickTop="1">
      <c r="A38" s="11"/>
      <c r="B38" s="11"/>
      <c r="C38" s="11"/>
      <c r="D38" s="11"/>
      <c r="E38" s="11"/>
      <c r="F38" s="12"/>
      <c r="G38" s="11"/>
    </row>
    <row r="39" spans="1:7" ht="17.25" thickBot="1" thickTop="1">
      <c r="A39" s="11"/>
      <c r="B39" s="11" t="s">
        <v>24</v>
      </c>
      <c r="C39" s="11"/>
      <c r="D39" s="11"/>
      <c r="E39" s="11"/>
      <c r="F39" s="20">
        <f>IF(F33="","",IF(F35="","",IF(F33="","",IF(AA37&lt;F28,"NON","OUI"))))</f>
      </c>
      <c r="G39" s="11"/>
    </row>
    <row r="40" spans="1:7" ht="16.5" thickTop="1">
      <c r="A40" s="11"/>
      <c r="B40" s="11"/>
      <c r="C40" s="11"/>
      <c r="D40" s="11"/>
      <c r="E40" s="11"/>
      <c r="F40" s="14"/>
      <c r="G40" s="11"/>
    </row>
    <row r="41" spans="1:7" ht="15.75">
      <c r="A41" s="15"/>
      <c r="B41" s="15"/>
      <c r="C41" s="15"/>
      <c r="D41" s="15"/>
      <c r="E41" s="15"/>
      <c r="F41" s="16"/>
      <c r="G41" s="15"/>
    </row>
    <row r="42" spans="1:7" ht="20.25">
      <c r="A42" s="15"/>
      <c r="B42" s="28" t="s">
        <v>11</v>
      </c>
      <c r="C42" s="28"/>
      <c r="D42" s="28"/>
      <c r="E42" s="28"/>
      <c r="F42" s="28"/>
      <c r="G42" s="15"/>
    </row>
    <row r="43" spans="1:7" ht="16.5" thickBot="1">
      <c r="A43" s="15"/>
      <c r="B43" s="15"/>
      <c r="C43" s="15"/>
      <c r="D43" s="15"/>
      <c r="E43" s="15"/>
      <c r="F43" s="16"/>
      <c r="G43" s="15"/>
    </row>
    <row r="44" spans="1:7" ht="17.25" thickBot="1" thickTop="1">
      <c r="A44" s="15"/>
      <c r="B44" s="15" t="s">
        <v>12</v>
      </c>
      <c r="C44" s="15"/>
      <c r="D44" s="15"/>
      <c r="E44" s="15"/>
      <c r="F44" s="20">
        <f>IF(F21="","",ROUNDDOWN(((1600/F21)-10),0))</f>
      </c>
      <c r="G44" s="15" t="s">
        <v>16</v>
      </c>
    </row>
    <row r="45" spans="1:7" ht="17.25" thickBot="1" thickTop="1">
      <c r="A45" s="15"/>
      <c r="B45" s="15"/>
      <c r="C45" s="15"/>
      <c r="D45" s="15"/>
      <c r="E45" s="15"/>
      <c r="F45" s="16"/>
      <c r="G45" s="15"/>
    </row>
    <row r="46" spans="1:27" ht="17.25" thickBot="1" thickTop="1">
      <c r="A46" s="15"/>
      <c r="B46" s="15" t="s">
        <v>18</v>
      </c>
      <c r="C46" s="15"/>
      <c r="D46" s="15"/>
      <c r="E46" s="15"/>
      <c r="F46" s="20">
        <f>IF(AA46&lt;0,0,AA46)</f>
      </c>
      <c r="G46" s="15" t="s">
        <v>16</v>
      </c>
      <c r="AA46" s="20">
        <f>IF($F$21="","",ROUNDDOWN((((100-$F$21)*($F$44+10))/79)-10,0))</f>
      </c>
    </row>
    <row r="47" spans="1:7" ht="16.5" thickTop="1">
      <c r="A47" s="15"/>
      <c r="B47" s="15"/>
      <c r="C47" s="15"/>
      <c r="D47" s="15"/>
      <c r="E47" s="15"/>
      <c r="F47" s="16"/>
      <c r="G47" s="15"/>
    </row>
  </sheetData>
  <sheetProtection password="CC2B" sheet="1" objects="1" scenarios="1"/>
  <mergeCells count="7">
    <mergeCell ref="B24:F24"/>
    <mergeCell ref="B31:F31"/>
    <mergeCell ref="B42:F42"/>
    <mergeCell ref="B4:F4"/>
    <mergeCell ref="B5:F5"/>
    <mergeCell ref="B8:F8"/>
    <mergeCell ref="B17:F17"/>
  </mergeCells>
  <printOptions horizontalCentered="1"/>
  <pageMargins left="0.7874015748031497" right="0.7874015748031497" top="1.86" bottom="0.52" header="0.5118110236220472" footer="0.39"/>
  <pageSetup horizontalDpi="600" verticalDpi="600" orientation="portrait" paperSize="9" scale="85" r:id="rId2"/>
  <headerFooter alignWithMargins="0">
    <oddHeader>&amp;L&amp;G&amp;C&amp;"Arial,Gras"&amp;24ASMB&amp;R&amp;D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BUISSON</dc:creator>
  <cp:keywords/>
  <dc:description/>
  <cp:lastModifiedBy>BUISSON</cp:lastModifiedBy>
  <cp:lastPrinted>2004-03-06T19:07:59Z</cp:lastPrinted>
  <dcterms:created xsi:type="dcterms:W3CDTF">2004-03-06T08:46:08Z</dcterms:created>
  <dcterms:modified xsi:type="dcterms:W3CDTF">2004-03-07T07:59:49Z</dcterms:modified>
  <cp:category/>
  <cp:version/>
  <cp:contentType/>
  <cp:contentStatus/>
</cp:coreProperties>
</file>